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  <definedName name="_xlnm.Print_Area" localSheetId="0">EAA!$A$1:$G$29</definedName>
  </definedNames>
  <calcPr calcId="171027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6" i="1" l="1"/>
  <c r="G7" i="1"/>
  <c r="G6" i="1" s="1"/>
  <c r="F15" i="1"/>
  <c r="G16" i="1"/>
  <c r="G15" i="1" s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<sst xmlns="http://schemas.openxmlformats.org/spreadsheetml/2006/main" count="27" uniqueCount="27">
  <si>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</si>
  <si>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</si>
  <si>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</si>
  <si>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</si>
  <si>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</si>
  <si>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</si>
  <si>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</si>
  <si>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</si>
  <si>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</si>
  <si>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</si>
  <si>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</si>
  <si>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</si>
  <si>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</si>
  <si>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</si>
  <si>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</si>
  <si>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</si>
  <si>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</si>
  <si>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</si>
  <si>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</si>
  <si>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</si>
  <si>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</si>
  <si>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</si>
  <si>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</si>
  <si>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</si>
  <si>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</si>
  <si>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</si>
  <si>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UNIVERSIDAD POLITECNICA DE JUVENTINO ROSAS
Estado Analítico del Activo
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</si>
</sst>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tabSelected="1" zoomScaleNormal="100" workbookViewId="0">
      <selection sqref="A1:G1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116209056.19</v>
      </c>
      <c r="D4" s="13">
        <f>SUM(D6+D15)</f>
        <v>37871300.710000001</v>
      </c>
      <c r="E4" s="13">
        <f>SUM(E6+E15)</f>
        <v>36504843.570000008</v>
      </c>
      <c r="F4" s="13">
        <f>SUM(F6+F15)</f>
        <v>117575513.33</v>
      </c>
      <c r="G4" s="13">
        <f>SUM(G6+G15)</f>
        <v>1366457.139999991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6123154.1300000008</v>
      </c>
      <c r="D6" s="13">
        <f>SUM(D7:D13)</f>
        <v>37517005.859999999</v>
      </c>
      <c r="E6" s="13">
        <f>SUM(E7:E13)</f>
        <v>36001779.800000004</v>
      </c>
      <c r="F6" s="13">
        <f>SUM(F7:F13)</f>
        <v>7638380.189999993</v>
      </c>
      <c r="G6" s="13">
        <f>SUM(G7:G13)</f>
        <v>1515226.0599999928</v>
      </c>
    </row>
    <row r="7" spans="1:7" x14ac:dyDescent="0.2">
      <c r="A7" s="3">
        <v>1110</v>
      </c>
      <c r="B7" s="7" t="s">
        <v>9</v>
      </c>
      <c r="C7" s="18">
        <v>6091645.1900000004</v>
      </c>
      <c r="D7" s="18">
        <v>37213119.829999998</v>
      </c>
      <c r="E7" s="18">
        <v>35766566.880000003</v>
      </c>
      <c r="F7" s="18">
        <f>C7+D7-E7</f>
        <v>7538198.1399999931</v>
      </c>
      <c r="G7" s="18">
        <f t="shared" ref="G7:G13" si="0">F7-C7</f>
        <v>1446552.9499999927</v>
      </c>
    </row>
    <row r="8" spans="1:7" x14ac:dyDescent="0.2">
      <c r="A8" s="3">
        <v>1120</v>
      </c>
      <c r="B8" s="7" t="s">
        <v>10</v>
      </c>
      <c r="C8" s="18">
        <v>24408.94</v>
      </c>
      <c r="D8" s="18">
        <v>303886.03000000003</v>
      </c>
      <c r="E8" s="18">
        <v>235212.92</v>
      </c>
      <c r="F8" s="18">
        <f t="shared" ref="F8:F13" si="1">C8+D8-E8</f>
        <v>93082.050000000017</v>
      </c>
      <c r="G8" s="18">
        <f t="shared" si="0"/>
        <v>68673.110000000015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7100</v>
      </c>
      <c r="D13" s="18">
        <v>0</v>
      </c>
      <c r="E13" s="18">
        <v>0</v>
      </c>
      <c r="F13" s="18">
        <f t="shared" si="1"/>
        <v>7100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110085902.06</v>
      </c>
      <c r="D15" s="13">
        <f>SUM(D16:D24)</f>
        <v>354294.85</v>
      </c>
      <c r="E15" s="13">
        <f>SUM(E16:E24)</f>
        <v>503063.77</v>
      </c>
      <c r="F15" s="13">
        <f>SUM(F16:F24)</f>
        <v>109937133.14</v>
      </c>
      <c r="G15" s="13">
        <f>SUM(G16:G24)</f>
        <v>-148768.92000000179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104562779.81</v>
      </c>
      <c r="D18" s="19">
        <v>0</v>
      </c>
      <c r="E18" s="19">
        <v>0</v>
      </c>
      <c r="F18" s="19">
        <f t="shared" si="3"/>
        <v>104562779.81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42705604.780000001</v>
      </c>
      <c r="D19" s="18">
        <v>42641.56</v>
      </c>
      <c r="E19" s="18">
        <v>503063.77</v>
      </c>
      <c r="F19" s="18">
        <f t="shared" si="3"/>
        <v>42245182.57</v>
      </c>
      <c r="G19" s="18">
        <f t="shared" si="2"/>
        <v>-460422.21000000089</v>
      </c>
    </row>
    <row r="20" spans="1:7" x14ac:dyDescent="0.2">
      <c r="A20" s="3">
        <v>1250</v>
      </c>
      <c r="B20" s="7" t="s">
        <v>19</v>
      </c>
      <c r="C20" s="18">
        <v>88673.43</v>
      </c>
      <c r="D20" s="18">
        <v>0</v>
      </c>
      <c r="E20" s="18">
        <v>0</v>
      </c>
      <c r="F20" s="18">
        <f t="shared" si="3"/>
        <v>88673.43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-37271155.960000001</v>
      </c>
      <c r="D21" s="18">
        <v>311653.28999999998</v>
      </c>
      <c r="E21" s="18">
        <v>0</v>
      </c>
      <c r="F21" s="18">
        <f t="shared" si="3"/>
        <v>-36959502.670000002</v>
      </c>
      <c r="G21" s="18">
        <f t="shared" si="2"/>
        <v>311653.28999999911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IFI-11</cp:lastModifiedBy>
  <cp:lastPrinted>2019-04-25T19:31:35Z</cp:lastPrinted>
  <dcterms:created xsi:type="dcterms:W3CDTF">2014-02-09T04:04:15Z</dcterms:created>
  <dcterms:modified xsi:type="dcterms:W3CDTF">2019-04-25T19:31:40Z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